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uw\Desktop\zaiko\"/>
    </mc:Choice>
  </mc:AlternateContent>
  <xr:revisionPtr revIDLastSave="0" documentId="13_ncr:1_{C869148B-AF4A-44B5-928C-90B7E62212C2}" xr6:coauthVersionLast="47" xr6:coauthVersionMax="47" xr10:uidLastSave="{00000000-0000-0000-0000-000000000000}"/>
  <bookViews>
    <workbookView xWindow="-120" yWindow="-120" windowWidth="29040" windowHeight="15840" xr2:uid="{70B41102-F12A-4D49-8B3D-1B64074994F6}"/>
  </bookViews>
  <sheets>
    <sheet name="大阪ルチア統括表" sheetId="1" r:id="rId1"/>
  </sheets>
  <definedNames>
    <definedName name="_xlnm.Print_Area" localSheetId="0">大阪ルチア統括表!$B$2:$H$42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2" i="1" l="1"/>
  <c r="I11" i="1"/>
  <c r="I10" i="1"/>
  <c r="I13" i="1"/>
  <c r="I9" i="1"/>
  <c r="L15" i="1"/>
  <c r="K15" i="1"/>
  <c r="J15" i="1"/>
  <c r="I15" i="1"/>
  <c r="L14" i="1"/>
  <c r="K14" i="1"/>
  <c r="J14" i="1"/>
  <c r="I14" i="1"/>
  <c r="L13" i="1"/>
  <c r="K13" i="1"/>
  <c r="J13" i="1"/>
  <c r="L12" i="1"/>
  <c r="K12" i="1"/>
  <c r="J12" i="1"/>
  <c r="L11" i="1"/>
  <c r="K11" i="1"/>
  <c r="J11" i="1"/>
  <c r="L10" i="1"/>
  <c r="K10" i="1"/>
  <c r="J10" i="1"/>
  <c r="L9" i="1"/>
  <c r="K9" i="1"/>
  <c r="J9" i="1"/>
  <c r="L8" i="1"/>
  <c r="K8" i="1"/>
  <c r="J8" i="1"/>
  <c r="I8" i="1"/>
  <c r="L7" i="1"/>
  <c r="K7" i="1"/>
  <c r="J7" i="1"/>
  <c r="I7" i="1"/>
  <c r="L6" i="1"/>
  <c r="K6" i="1"/>
  <c r="J6" i="1"/>
  <c r="I6" i="1"/>
</calcChain>
</file>

<file path=xl/sharedStrings.xml><?xml version="1.0" encoding="utf-8"?>
<sst xmlns="http://schemas.openxmlformats.org/spreadsheetml/2006/main" count="54" uniqueCount="37">
  <si>
    <t>床板　/　幕板
寸法</t>
    <rPh sb="0" eb="2">
      <t>ユカイタ</t>
    </rPh>
    <rPh sb="5" eb="7">
      <t>マクイタ</t>
    </rPh>
    <rPh sb="8" eb="10">
      <t>スンポウ</t>
    </rPh>
    <phoneticPr fontId="3"/>
  </si>
  <si>
    <t>種類</t>
    <rPh sb="0" eb="2">
      <t>シュルイ</t>
    </rPh>
    <phoneticPr fontId="3"/>
  </si>
  <si>
    <t>在庫計</t>
    <rPh sb="0" eb="3">
      <t>ザイコケイ</t>
    </rPh>
    <phoneticPr fontId="3"/>
  </si>
  <si>
    <t>材積</t>
    <rPh sb="0" eb="2">
      <t>ザイセキ</t>
    </rPh>
    <phoneticPr fontId="3"/>
  </si>
  <si>
    <t>anko</t>
    <phoneticPr fontId="3"/>
  </si>
  <si>
    <t>kinako</t>
    <phoneticPr fontId="3"/>
  </si>
  <si>
    <t>white</t>
    <phoneticPr fontId="3"/>
  </si>
  <si>
    <t>木目</t>
    <rPh sb="0" eb="2">
      <t>モクメ</t>
    </rPh>
    <phoneticPr fontId="3"/>
  </si>
  <si>
    <t>閉</t>
    <rPh sb="0" eb="1">
      <t>ヘイ</t>
    </rPh>
    <phoneticPr fontId="3"/>
  </si>
  <si>
    <t>品名</t>
    <rPh sb="0" eb="2">
      <t>ヒンメイ</t>
    </rPh>
    <phoneticPr fontId="3"/>
  </si>
  <si>
    <t>エンドキャップ</t>
    <phoneticPr fontId="3"/>
  </si>
  <si>
    <t>セット内容</t>
    <rPh sb="3" eb="5">
      <t>ナイヨウ</t>
    </rPh>
    <phoneticPr fontId="3"/>
  </si>
  <si>
    <t>留具セット</t>
    <rPh sb="0" eb="1">
      <t>ドメ</t>
    </rPh>
    <rPh sb="1" eb="2">
      <t>グ</t>
    </rPh>
    <phoneticPr fontId="3"/>
  </si>
  <si>
    <t>金具50個　ビス50個</t>
    <rPh sb="0" eb="2">
      <t>カナグ</t>
    </rPh>
    <rPh sb="4" eb="5">
      <t>コ</t>
    </rPh>
    <rPh sb="10" eb="11">
      <t>コ</t>
    </rPh>
    <phoneticPr fontId="3"/>
  </si>
  <si>
    <t>鋼製束</t>
    <rPh sb="0" eb="2">
      <t>コウセイ</t>
    </rPh>
    <rPh sb="2" eb="3">
      <t>ツカ</t>
    </rPh>
    <phoneticPr fontId="3"/>
  </si>
  <si>
    <t>円盤2枚・寸切1本
ナット2個・丸ワッシャー2個
スプリングワッシャー2個</t>
    <rPh sb="0" eb="2">
      <t>エンバン</t>
    </rPh>
    <rPh sb="3" eb="4">
      <t>マイ</t>
    </rPh>
    <rPh sb="5" eb="7">
      <t>ズンギ</t>
    </rPh>
    <rPh sb="8" eb="9">
      <t>ホン</t>
    </rPh>
    <rPh sb="14" eb="15">
      <t>コ</t>
    </rPh>
    <rPh sb="16" eb="17">
      <t>マル</t>
    </rPh>
    <rPh sb="23" eb="24">
      <t>コ</t>
    </rPh>
    <rPh sb="36" eb="37">
      <t>コ</t>
    </rPh>
    <phoneticPr fontId="3"/>
  </si>
  <si>
    <t>DFプレート</t>
    <phoneticPr fontId="3"/>
  </si>
  <si>
    <t>幕板留連結金物</t>
  </si>
  <si>
    <t>アルミ束柱280(固定)</t>
    <phoneticPr fontId="3"/>
  </si>
  <si>
    <t>幕板固定金具(アルミ)</t>
    <phoneticPr fontId="3"/>
  </si>
  <si>
    <t>アルミ大引き連結スリーブ</t>
    <phoneticPr fontId="3"/>
  </si>
  <si>
    <t>アルミ大引き2695(2本入り)</t>
    <phoneticPr fontId="3"/>
  </si>
  <si>
    <t>SEプレート</t>
    <phoneticPr fontId="3"/>
  </si>
  <si>
    <t>丸和産業株式会社</t>
    <rPh sb="0" eb="4">
      <t>マルワサンギョウ</t>
    </rPh>
    <rPh sb="4" eb="8">
      <t>カブシキガイシャ</t>
    </rPh>
    <phoneticPr fontId="3"/>
  </si>
  <si>
    <t>大阪市住之江区平林北2丁目6番82号</t>
    <rPh sb="3" eb="7">
      <t>スミノエク</t>
    </rPh>
    <rPh sb="7" eb="9">
      <t>ヒラバヤシ</t>
    </rPh>
    <rPh sb="9" eb="10">
      <t>キタ</t>
    </rPh>
    <rPh sb="11" eb="13">
      <t>チョウメ</t>
    </rPh>
    <rPh sb="14" eb="15">
      <t>バン</t>
    </rPh>
    <rPh sb="17" eb="18">
      <t>ゴウ</t>
    </rPh>
    <phoneticPr fontId="3"/>
  </si>
  <si>
    <t>TEL：06-6681-9402　FAX：06-6685-9630</t>
    <phoneticPr fontId="3"/>
  </si>
  <si>
    <t>アルミ調整束柱</t>
    <phoneticPr fontId="3"/>
  </si>
  <si>
    <t>人工木　ルチア　在庫表　　　置き場：大阪</t>
    <rPh sb="0" eb="2">
      <t>ジンコウ</t>
    </rPh>
    <rPh sb="2" eb="3">
      <t>キ</t>
    </rPh>
    <rPh sb="8" eb="11">
      <t>ザイコヒョウ</t>
    </rPh>
    <rPh sb="14" eb="15">
      <t>オ</t>
    </rPh>
    <rPh sb="16" eb="17">
      <t>バ</t>
    </rPh>
    <rPh sb="18" eb="20">
      <t>オオサカ</t>
    </rPh>
    <phoneticPr fontId="3"/>
  </si>
  <si>
    <t>anko 206</t>
    <phoneticPr fontId="3"/>
  </si>
  <si>
    <t>kinako 206</t>
    <phoneticPr fontId="3"/>
  </si>
  <si>
    <t>white 206</t>
    <phoneticPr fontId="3"/>
  </si>
  <si>
    <t>anko 226</t>
    <phoneticPr fontId="3"/>
  </si>
  <si>
    <t>kinako 226</t>
    <phoneticPr fontId="3"/>
  </si>
  <si>
    <t>AM9:00現在</t>
    <rPh sb="6" eb="8">
      <t>ゲンザイ</t>
    </rPh>
    <phoneticPr fontId="2"/>
  </si>
  <si>
    <t>在庫計</t>
    <rPh sb="0" eb="3">
      <t>ザイコケイ</t>
    </rPh>
    <phoneticPr fontId="11"/>
  </si>
  <si>
    <t>在庫計</t>
    <rPh sb="0" eb="3">
      <t>ザイコケイ</t>
    </rPh>
    <phoneticPr fontId="12"/>
  </si>
  <si>
    <t>在庫計</t>
    <rPh sb="0" eb="3">
      <t>ザイコケイ</t>
    </rPh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</si>
</sst>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&quot;セ&quot;&quot;ッ&quot;&quot;ト&quot;"/>
  </numFmts>
  <fonts count="14" x14ac:knownFonts="1">
    <font>
      <sz val="11"/>
      <name val="ＭＳ Ｐゴシック"/>
      <family val="3"/>
      <charset val="128"/>
    </font>
    <font>
      <u/>
      <sz val="11"/>
      <color indexed="12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14"/>
      <name val="ＭＳ Ｐゴシック"/>
      <family val="3"/>
      <charset val="128"/>
    </font>
    <font>
      <sz val="13.5"/>
      <color theme="1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i/>
      <sz val="11"/>
      <color rgb="FF7F7F7F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5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6" fillId="0" borderId="0"/>
  </cellStyleXfs>
  <cellXfs count="94">
    <xf numFmtId="0" fontId="0" fillId="0" borderId="0" xfId="0"/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38" fontId="0" fillId="0" borderId="14" xfId="0" applyNumberForma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38" fontId="0" fillId="0" borderId="19" xfId="0" applyNumberForma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38" fontId="0" fillId="0" borderId="32" xfId="0" applyNumberFormat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176" fontId="0" fillId="0" borderId="38" xfId="0" applyNumberFormat="1" applyBorder="1" applyAlignment="1">
      <alignment horizontal="center" vertical="center"/>
    </xf>
    <xf numFmtId="0" fontId="8" fillId="0" borderId="0" xfId="0" applyFont="1" applyAlignment="1">
      <alignment horizontal="right"/>
    </xf>
    <xf numFmtId="0" fontId="0" fillId="0" borderId="0" xfId="0" applyAlignment="1">
      <alignment horizontal="right"/>
    </xf>
    <xf numFmtId="14" fontId="0" fillId="0" borderId="47" xfId="0" applyNumberFormat="1" applyBorder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4" borderId="17" xfId="0" applyFill="1" applyBorder="1" applyAlignment="1">
      <alignment horizontal="center" vertical="center"/>
    </xf>
    <xf numFmtId="0" fontId="0" fillId="4" borderId="25" xfId="0" applyFill="1" applyBorder="1" applyAlignment="1">
      <alignment horizontal="center" vertical="center"/>
    </xf>
    <xf numFmtId="0" fontId="0" fillId="5" borderId="22" xfId="0" applyFill="1" applyBorder="1" applyAlignment="1">
      <alignment horizontal="center" vertical="center"/>
    </xf>
    <xf numFmtId="0" fontId="0" fillId="5" borderId="17" xfId="0" applyFill="1" applyBorder="1" applyAlignment="1">
      <alignment horizontal="center" vertical="center"/>
    </xf>
    <xf numFmtId="0" fontId="10" fillId="3" borderId="12" xfId="0" applyFont="1" applyFill="1" applyBorder="1" applyAlignment="1">
      <alignment horizontal="center" vertical="center"/>
    </xf>
    <xf numFmtId="0" fontId="10" fillId="3" borderId="28" xfId="0" applyFont="1" applyFill="1" applyBorder="1" applyAlignment="1">
      <alignment horizontal="center" vertical="center"/>
    </xf>
    <xf numFmtId="0" fontId="10" fillId="3" borderId="17" xfId="0" applyFont="1" applyFill="1" applyBorder="1" applyAlignment="1">
      <alignment horizontal="center" vertical="center"/>
    </xf>
    <xf numFmtId="0" fontId="10" fillId="3" borderId="28" xfId="0" applyFont="1" applyFill="1" applyBorder="1" applyAlignment="1">
      <alignment horizontal="right" vertical="center" indent="1"/>
    </xf>
    <xf numFmtId="0" fontId="0" fillId="4" borderId="17" xfId="0" applyFill="1" applyBorder="1" applyAlignment="1">
      <alignment horizontal="right" vertical="center" indent="1"/>
    </xf>
    <xf numFmtId="0" fontId="0" fillId="5" borderId="17" xfId="0" applyFill="1" applyBorder="1" applyAlignment="1">
      <alignment horizontal="right" vertical="center" indent="1"/>
    </xf>
    <xf numFmtId="0" fontId="10" fillId="3" borderId="17" xfId="0" applyFont="1" applyFill="1" applyBorder="1" applyAlignment="1">
      <alignment horizontal="right" vertical="center" indent="1"/>
    </xf>
    <xf numFmtId="0" fontId="0" fillId="4" borderId="25" xfId="0" applyFill="1" applyBorder="1" applyAlignment="1">
      <alignment horizontal="right" vertical="center" indent="1"/>
    </xf>
    <xf numFmtId="38" fontId="0" fillId="0" borderId="48" xfId="0" applyNumberFormat="1" applyBorder="1" applyAlignment="1">
      <alignment horizontal="center" vertical="center"/>
    </xf>
    <xf numFmtId="38" fontId="0" fillId="0" borderId="49" xfId="0" applyNumberForma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" fillId="0" borderId="0" xfId="1" applyAlignment="1" applyProtection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2" borderId="36" xfId="0" applyFill="1" applyBorder="1" applyAlignment="1">
      <alignment horizontal="center" vertical="center" wrapText="1"/>
    </xf>
    <xf numFmtId="0" fontId="0" fillId="2" borderId="37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9" fillId="6" borderId="2" xfId="0" applyFont="1" applyFill="1" applyBorder="1" applyAlignment="1">
      <alignment horizontal="center" vertical="center"/>
    </xf>
    <xf numFmtId="0" fontId="9" fillId="6" borderId="3" xfId="0" applyFont="1" applyFill="1" applyBorder="1" applyAlignment="1">
      <alignment horizontal="center" vertical="center"/>
    </xf>
    <xf numFmtId="0" fontId="9" fillId="6" borderId="4" xfId="0" applyFont="1" applyFill="1" applyBorder="1" applyAlignment="1">
      <alignment horizontal="center" vertical="center"/>
    </xf>
    <xf numFmtId="0" fontId="7" fillId="0" borderId="16" xfId="2" applyFont="1" applyBorder="1" applyAlignment="1">
      <alignment horizontal="center" vertical="center"/>
    </xf>
    <xf numFmtId="0" fontId="7" fillId="0" borderId="17" xfId="2" applyFont="1" applyBorder="1" applyAlignment="1">
      <alignment horizontal="center" vertical="center"/>
    </xf>
    <xf numFmtId="0" fontId="7" fillId="0" borderId="18" xfId="2" applyFont="1" applyBorder="1" applyAlignment="1">
      <alignment horizontal="center" vertical="center"/>
    </xf>
    <xf numFmtId="0" fontId="7" fillId="0" borderId="24" xfId="2" applyFont="1" applyBorder="1" applyAlignment="1">
      <alignment horizontal="center" vertical="center"/>
    </xf>
    <xf numFmtId="0" fontId="7" fillId="0" borderId="25" xfId="2" applyFont="1" applyBorder="1" applyAlignment="1">
      <alignment horizontal="center" vertical="center"/>
    </xf>
    <xf numFmtId="0" fontId="7" fillId="0" borderId="31" xfId="2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0" fillId="0" borderId="37" xfId="0" applyBorder="1" applyAlignment="1">
      <alignment horizontal="center" vertical="center" wrapText="1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</cellXfs>
  <cellStyles count="3">
    <cellStyle name="ハイパーリンク" xfId="1" builtinId="8"/>
    <cellStyle name="標準" xfId="0" builtinId="0"/>
    <cellStyle name="標準_63期ウリン在庫" xfId="2" xr:uid="{809B4CCC-FB92-491D-A1EC-21ED71FC7F8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1C6929-D0F6-4FBD-93AB-8AAA2D5E0D93}">
  <sheetPr>
    <tabColor theme="9" tint="-0.249977111117893"/>
  </sheetPr>
  <dimension ref="A1:T42"/>
  <sheetViews>
    <sheetView showZeros="0" tabSelected="1" zoomScaleNormal="100" workbookViewId="0">
      <selection activeCell="M2" sqref="M2"/>
    </sheetView>
  </sheetViews>
  <sheetFormatPr defaultRowHeight="18.75" customHeight="1" x14ac:dyDescent="0.15"/>
  <cols>
    <col min="1" max="1" width="8.25" style="1" customWidth="1"/>
    <col min="2" max="4" width="6.5" style="1" customWidth="1"/>
    <col min="5" max="6" width="12.5" style="1" customWidth="1"/>
    <col min="7" max="7" width="11.375" style="1" customWidth="1"/>
    <col min="8" max="8" width="11.625" style="1" bestFit="1" customWidth="1"/>
    <col min="9" max="12" width="0" style="1" hidden="1" customWidth="1"/>
    <col min="13" max="16384" width="9" style="1"/>
  </cols>
  <sheetData>
    <row r="1" spans="1:20" ht="18.75" customHeight="1" x14ac:dyDescent="0.15">
      <c r="A1" s="55"/>
      <c r="B1" s="55"/>
    </row>
    <row r="2" spans="1:20" ht="30.75" customHeight="1" x14ac:dyDescent="0.15">
      <c r="A2" s="2"/>
      <c r="B2" s="70" t="s">
        <v>27</v>
      </c>
      <c r="C2" s="71"/>
      <c r="D2" s="71"/>
      <c r="E2" s="71"/>
      <c r="F2" s="72"/>
      <c r="G2" s="38"/>
      <c r="H2" s="39">
        <v>45784</v>
      </c>
      <c r="P2" s="3"/>
      <c r="Q2" s="4"/>
      <c r="R2" s="4"/>
      <c r="S2" s="5"/>
      <c r="T2" s="6"/>
    </row>
    <row r="3" spans="1:20" ht="14.25" customHeight="1" x14ac:dyDescent="0.15">
      <c r="A3" s="4"/>
      <c r="B3" s="54"/>
      <c r="C3" s="54"/>
      <c r="D3" s="54"/>
      <c r="E3" s="54"/>
      <c r="F3" s="54"/>
      <c r="G3" s="39"/>
      <c r="H3" s="39" t="s">
        <v>33</v>
      </c>
    </row>
    <row r="4" spans="1:20" ht="18.75" customHeight="1" thickBot="1" x14ac:dyDescent="0.2"/>
    <row r="5" spans="1:20" ht="36" customHeight="1" thickBot="1" x14ac:dyDescent="0.2">
      <c r="A5" s="7"/>
      <c r="B5" s="56" t="s">
        <v>0</v>
      </c>
      <c r="C5" s="57"/>
      <c r="D5" s="57"/>
      <c r="E5" s="58" t="s">
        <v>1</v>
      </c>
      <c r="F5" s="59"/>
      <c r="G5" s="8" t="s">
        <v>2</v>
      </c>
      <c r="I5" s="60" t="s">
        <v>3</v>
      </c>
      <c r="J5" s="57"/>
      <c r="K5" s="57"/>
      <c r="L5" s="61"/>
    </row>
    <row r="6" spans="1:20" ht="18.75" customHeight="1" x14ac:dyDescent="0.15">
      <c r="B6" s="9">
        <v>1995</v>
      </c>
      <c r="C6" s="10">
        <v>12</v>
      </c>
      <c r="D6" s="10">
        <v>145</v>
      </c>
      <c r="E6" s="44" t="s">
        <v>4</v>
      </c>
      <c r="F6" s="11"/>
      <c r="G6" s="12">
        <v>530</v>
      </c>
      <c r="I6" s="9">
        <f>ROUND($B$6*$C$6*$D$6*G6/1000000000,4)</f>
        <v>1.8398000000000001</v>
      </c>
      <c r="J6" s="10" t="e">
        <f>ROUND($B$6*$C$6*$D$6*#REF!/1000000000,4)</f>
        <v>#REF!</v>
      </c>
      <c r="K6" s="10" t="e">
        <f>ROUND($B$6*$C$6*$D$6*#REF!/1000000000,4)</f>
        <v>#REF!</v>
      </c>
      <c r="L6" s="13" t="e">
        <f>ROUND($B$6*$C$6*$D$6*#REF!/1000000000,4)</f>
        <v>#REF!</v>
      </c>
    </row>
    <row r="7" spans="1:20" ht="18.75" customHeight="1" x14ac:dyDescent="0.15">
      <c r="B7" s="14"/>
      <c r="C7" s="15"/>
      <c r="D7" s="15"/>
      <c r="E7" s="40" t="s">
        <v>5</v>
      </c>
      <c r="F7" s="16"/>
      <c r="G7" s="17">
        <v>150</v>
      </c>
      <c r="I7" s="14">
        <f>ROUND($B$6*$C$6*$D$6*G7/1000000000,4)</f>
        <v>0.52070000000000005</v>
      </c>
      <c r="J7" s="15" t="e">
        <f>ROUND($B$6*$C$6*$D$6*#REF!/1000000000,4)</f>
        <v>#REF!</v>
      </c>
      <c r="K7" s="15" t="e">
        <f>ROUND($B$6*$C$6*$D$6*#REF!/1000000000,4)</f>
        <v>#REF!</v>
      </c>
      <c r="L7" s="18" t="e">
        <f>ROUND($B$6*$C$6*$D$6*#REF!/1000000000,4)</f>
        <v>#REF!</v>
      </c>
    </row>
    <row r="8" spans="1:20" ht="18.75" customHeight="1" thickBot="1" x14ac:dyDescent="0.2">
      <c r="B8" s="19"/>
      <c r="C8" s="20"/>
      <c r="D8" s="20"/>
      <c r="E8" s="42" t="s">
        <v>6</v>
      </c>
      <c r="F8" s="21"/>
      <c r="G8" s="52">
        <v>305</v>
      </c>
      <c r="I8" s="22">
        <f>ROUND($B$6*$C$6*$D$6*G8/1000000000,4)</f>
        <v>1.0587</v>
      </c>
      <c r="J8" s="23" t="e">
        <f>ROUND($B$6*$C$6*$D$6*#REF!/1000000000,4)</f>
        <v>#REF!</v>
      </c>
      <c r="K8" s="23" t="e">
        <f>ROUND($B$6*$C$6*$D$6*#REF!/1000000000,4)</f>
        <v>#REF!</v>
      </c>
      <c r="L8" s="24" t="e">
        <f>ROUND($B$6*$C$6*$D$6*#REF!/1000000000,4)</f>
        <v>#REF!</v>
      </c>
    </row>
    <row r="9" spans="1:20" ht="18.75" customHeight="1" x14ac:dyDescent="0.15">
      <c r="B9" s="25">
        <v>1995</v>
      </c>
      <c r="C9" s="26">
        <v>25</v>
      </c>
      <c r="D9" s="26">
        <v>145</v>
      </c>
      <c r="E9" s="45" t="s">
        <v>4</v>
      </c>
      <c r="F9" s="27"/>
      <c r="G9" s="53">
        <v>2498</v>
      </c>
      <c r="I9" s="25">
        <f t="shared" ref="I9:I15" si="0">ROUND($B$9*$C$9*$D$9*G9/1000000000,4)</f>
        <v>18.065200000000001</v>
      </c>
      <c r="J9" s="26" t="e">
        <f>ROUND($B$9*$C$9*$D$9*#REF!/1000000000,4)</f>
        <v>#REF!</v>
      </c>
      <c r="K9" s="26" t="e">
        <f>ROUND($B$9*$C$9*$D$9*#REF!/1000000000,4)</f>
        <v>#REF!</v>
      </c>
      <c r="L9" s="28" t="e">
        <f>ROUND($B$9*$C$9*$D$9*#REF!/1000000000,4)</f>
        <v>#REF!</v>
      </c>
    </row>
    <row r="10" spans="1:20" ht="18.75" customHeight="1" x14ac:dyDescent="0.15">
      <c r="B10" s="14"/>
      <c r="C10" s="15"/>
      <c r="D10" s="15"/>
      <c r="E10" s="40" t="s">
        <v>5</v>
      </c>
      <c r="F10" s="16"/>
      <c r="G10" s="17">
        <v>1830</v>
      </c>
      <c r="I10" s="14">
        <f t="shared" si="0"/>
        <v>13.234299999999999</v>
      </c>
      <c r="J10" s="15" t="e">
        <f>ROUND($B$9*$C$9*$D$9*#REF!/1000000000,4)</f>
        <v>#REF!</v>
      </c>
      <c r="K10" s="15" t="e">
        <f>ROUND($B$9*$C$9*$D$9*#REF!/1000000000,4)</f>
        <v>#REF!</v>
      </c>
      <c r="L10" s="18" t="e">
        <f>ROUND($B$9*$C$9*$D$9*#REF!/1000000000,4)</f>
        <v>#REF!</v>
      </c>
    </row>
    <row r="11" spans="1:20" ht="18.75" customHeight="1" x14ac:dyDescent="0.15">
      <c r="B11" s="14"/>
      <c r="C11" s="15"/>
      <c r="D11" s="15"/>
      <c r="E11" s="43" t="s">
        <v>6</v>
      </c>
      <c r="F11" s="16"/>
      <c r="G11" s="17">
        <v>0</v>
      </c>
      <c r="I11" s="14">
        <f t="shared" si="0"/>
        <v>0</v>
      </c>
      <c r="J11" s="15" t="e">
        <f>ROUND($B$9*$C$9*$D$9*#REF!/1000000000,4)</f>
        <v>#REF!</v>
      </c>
      <c r="K11" s="15" t="e">
        <f>ROUND($B$9*$C$9*$D$9*#REF!/1000000000,4)</f>
        <v>#REF!</v>
      </c>
      <c r="L11" s="18" t="e">
        <f>ROUND($B$9*$C$9*$D$9*#REF!/1000000000,4)</f>
        <v>#REF!</v>
      </c>
    </row>
    <row r="12" spans="1:20" ht="18.75" customHeight="1" x14ac:dyDescent="0.15">
      <c r="B12" s="14"/>
      <c r="C12" s="15"/>
      <c r="D12" s="15"/>
      <c r="E12" s="46" t="s">
        <v>4</v>
      </c>
      <c r="F12" s="16" t="s">
        <v>7</v>
      </c>
      <c r="G12" s="17">
        <v>490</v>
      </c>
      <c r="I12" s="14">
        <f t="shared" si="0"/>
        <v>3.5436000000000001</v>
      </c>
      <c r="J12" s="15" t="e">
        <f>ROUND($B$9*$C$9*$D$9*#REF!/1000000000,4)</f>
        <v>#REF!</v>
      </c>
      <c r="K12" s="15" t="e">
        <f>ROUND($B$9*$C$9*$D$9*#REF!/1000000000,4)</f>
        <v>#REF!</v>
      </c>
      <c r="L12" s="18" t="e">
        <f>ROUND($B$9*$C$9*$D$9*#REF!/1000000000,4)</f>
        <v>#REF!</v>
      </c>
    </row>
    <row r="13" spans="1:20" ht="18.75" customHeight="1" x14ac:dyDescent="0.15">
      <c r="B13" s="14"/>
      <c r="C13" s="15"/>
      <c r="D13" s="15"/>
      <c r="E13" s="40" t="s">
        <v>5</v>
      </c>
      <c r="F13" s="16" t="s">
        <v>7</v>
      </c>
      <c r="G13" s="17">
        <v>11</v>
      </c>
      <c r="I13" s="14">
        <f t="shared" si="0"/>
        <v>7.9600000000000004E-2</v>
      </c>
      <c r="J13" s="15" t="e">
        <f>ROUND($B$9*$C$9*$D$9*#REF!/1000000000,4)</f>
        <v>#REF!</v>
      </c>
      <c r="K13" s="15" t="e">
        <f>ROUND($B$9*$C$9*$D$9*#REF!/1000000000,4)</f>
        <v>#REF!</v>
      </c>
      <c r="L13" s="18" t="e">
        <f>ROUND($B$9*$C$9*$D$9*#REF!/1000000000,4)</f>
        <v>#REF!</v>
      </c>
    </row>
    <row r="14" spans="1:20" ht="18.75" customHeight="1" x14ac:dyDescent="0.15">
      <c r="B14" s="14"/>
      <c r="C14" s="15"/>
      <c r="D14" s="15"/>
      <c r="E14" s="46" t="s">
        <v>4</v>
      </c>
      <c r="F14" s="16" t="s">
        <v>8</v>
      </c>
      <c r="G14" s="17">
        <v>415</v>
      </c>
      <c r="I14" s="14">
        <f t="shared" si="0"/>
        <v>3.0011999999999999</v>
      </c>
      <c r="J14" s="15" t="e">
        <f>ROUND($B$9*$C$9*$D$9*#REF!/1000000000,4)</f>
        <v>#REF!</v>
      </c>
      <c r="K14" s="15" t="e">
        <f>ROUND($B$9*$C$9*$D$9*#REF!/1000000000,4)</f>
        <v>#REF!</v>
      </c>
      <c r="L14" s="18" t="e">
        <f>ROUND($B$9*$C$9*$D$9*#REF!/1000000000,4)</f>
        <v>#REF!</v>
      </c>
    </row>
    <row r="15" spans="1:20" ht="18.75" customHeight="1" thickBot="1" x14ac:dyDescent="0.2">
      <c r="B15" s="22"/>
      <c r="C15" s="23"/>
      <c r="D15" s="23"/>
      <c r="E15" s="41" t="s">
        <v>5</v>
      </c>
      <c r="F15" s="29" t="s">
        <v>8</v>
      </c>
      <c r="G15" s="30">
        <v>523</v>
      </c>
      <c r="I15" s="31">
        <f t="shared" si="0"/>
        <v>3.7823000000000002</v>
      </c>
      <c r="J15" s="32" t="e">
        <f>ROUND($B$9*$C$9*$D$9*#REF!/1000000000,4)</f>
        <v>#REF!</v>
      </c>
      <c r="K15" s="32" t="e">
        <f>ROUND($B$9*$C$9*$D$9*#REF!/1000000000,4)</f>
        <v>#REF!</v>
      </c>
      <c r="L15" s="33" t="e">
        <f>ROUND($B$9*$C$9*$D$9*#REF!/1000000000,4)</f>
        <v>#REF!</v>
      </c>
    </row>
    <row r="16" spans="1:20" ht="18.75" customHeight="1" thickBot="1" x14ac:dyDescent="0.2"/>
    <row r="17" spans="2:7" ht="18.75" customHeight="1" thickBot="1" x14ac:dyDescent="0.2">
      <c r="B17" s="62" t="s">
        <v>9</v>
      </c>
      <c r="C17" s="63"/>
      <c r="D17" s="63"/>
      <c r="E17" s="63" t="s">
        <v>1</v>
      </c>
      <c r="F17" s="58"/>
      <c r="G17" s="34" t="s">
        <v>34</v>
      </c>
    </row>
    <row r="18" spans="2:7" ht="18.75" customHeight="1" x14ac:dyDescent="0.15">
      <c r="B18" s="88" t="s">
        <v>10</v>
      </c>
      <c r="C18" s="89"/>
      <c r="D18" s="89"/>
      <c r="E18" s="47" t="s">
        <v>28</v>
      </c>
      <c r="F18" s="27"/>
      <c r="G18" s="12">
        <v>652</v>
      </c>
    </row>
    <row r="19" spans="2:7" ht="18.75" customHeight="1" x14ac:dyDescent="0.15">
      <c r="B19" s="90"/>
      <c r="C19" s="91"/>
      <c r="D19" s="91"/>
      <c r="E19" s="48" t="s">
        <v>29</v>
      </c>
      <c r="F19" s="16"/>
      <c r="G19" s="17">
        <v>835</v>
      </c>
    </row>
    <row r="20" spans="2:7" ht="18.75" customHeight="1" x14ac:dyDescent="0.15">
      <c r="B20" s="90"/>
      <c r="C20" s="91"/>
      <c r="D20" s="91"/>
      <c r="E20" s="49" t="s">
        <v>30</v>
      </c>
      <c r="F20" s="16"/>
      <c r="G20" s="17">
        <v>480</v>
      </c>
    </row>
    <row r="21" spans="2:7" ht="18.75" customHeight="1" x14ac:dyDescent="0.15">
      <c r="B21" s="90"/>
      <c r="C21" s="91"/>
      <c r="D21" s="91"/>
      <c r="E21" s="50" t="s">
        <v>31</v>
      </c>
      <c r="F21" s="16" t="s">
        <v>8</v>
      </c>
      <c r="G21" s="17">
        <v>592</v>
      </c>
    </row>
    <row r="22" spans="2:7" ht="18.75" customHeight="1" thickBot="1" x14ac:dyDescent="0.2">
      <c r="B22" s="92"/>
      <c r="C22" s="93"/>
      <c r="D22" s="93"/>
      <c r="E22" s="51" t="s">
        <v>32</v>
      </c>
      <c r="F22" s="29" t="s">
        <v>8</v>
      </c>
      <c r="G22" s="30">
        <v>905</v>
      </c>
    </row>
    <row r="23" spans="2:7" ht="18.75" customHeight="1" thickBot="1" x14ac:dyDescent="0.2"/>
    <row r="24" spans="2:7" ht="18.75" customHeight="1" thickBot="1" x14ac:dyDescent="0.2">
      <c r="B24" s="60" t="s">
        <v>9</v>
      </c>
      <c r="C24" s="57"/>
      <c r="D24" s="57"/>
      <c r="E24" s="57" t="s">
        <v>11</v>
      </c>
      <c r="F24" s="64"/>
      <c r="G24" s="8" t="s">
        <v>36</v>
      </c>
    </row>
    <row r="25" spans="2:7" ht="35.25" customHeight="1" thickBot="1" x14ac:dyDescent="0.2">
      <c r="B25" s="65" t="s">
        <v>12</v>
      </c>
      <c r="C25" s="66"/>
      <c r="D25" s="66"/>
      <c r="E25" s="67" t="s">
        <v>13</v>
      </c>
      <c r="F25" s="68"/>
      <c r="G25" s="35">
        <v>157</v>
      </c>
    </row>
    <row r="26" spans="2:7" ht="18.75" customHeight="1" thickBot="1" x14ac:dyDescent="0.2"/>
    <row r="27" spans="2:7" ht="18.75" customHeight="1" thickBot="1" x14ac:dyDescent="0.2">
      <c r="B27" s="60" t="s">
        <v>9</v>
      </c>
      <c r="C27" s="57"/>
      <c r="D27" s="57"/>
      <c r="E27" s="57" t="s">
        <v>11</v>
      </c>
      <c r="F27" s="64"/>
      <c r="G27" s="8" t="s">
        <v>35</v>
      </c>
    </row>
    <row r="28" spans="2:7" ht="54.75" customHeight="1" thickBot="1" x14ac:dyDescent="0.2">
      <c r="B28" s="62" t="s">
        <v>14</v>
      </c>
      <c r="C28" s="63"/>
      <c r="D28" s="63"/>
      <c r="E28" s="80" t="s">
        <v>15</v>
      </c>
      <c r="F28" s="58"/>
      <c r="G28" s="35">
        <v>179</v>
      </c>
    </row>
    <row r="29" spans="2:7" ht="18.75" customHeight="1" thickBot="1" x14ac:dyDescent="0.2"/>
    <row r="30" spans="2:7" ht="18.75" customHeight="1" thickBot="1" x14ac:dyDescent="0.2">
      <c r="B30" s="81" t="s">
        <v>9</v>
      </c>
      <c r="C30" s="82"/>
      <c r="D30" s="82"/>
      <c r="E30" s="82"/>
      <c r="F30" s="82"/>
      <c r="G30" s="34" t="s">
        <v>35</v>
      </c>
    </row>
    <row r="31" spans="2:7" ht="18.75" customHeight="1" x14ac:dyDescent="0.15">
      <c r="B31" s="83" t="s">
        <v>16</v>
      </c>
      <c r="C31" s="84"/>
      <c r="D31" s="84"/>
      <c r="E31" s="84"/>
      <c r="F31" s="84"/>
      <c r="G31" s="12">
        <v>141</v>
      </c>
    </row>
    <row r="32" spans="2:7" ht="18.75" customHeight="1" x14ac:dyDescent="0.15">
      <c r="B32" s="85" t="s">
        <v>17</v>
      </c>
      <c r="C32" s="86"/>
      <c r="D32" s="86"/>
      <c r="E32" s="86"/>
      <c r="F32" s="87"/>
      <c r="G32" s="17">
        <v>258</v>
      </c>
    </row>
    <row r="33" spans="2:17" ht="18.75" customHeight="1" x14ac:dyDescent="0.15">
      <c r="B33" s="73" t="s">
        <v>18</v>
      </c>
      <c r="C33" s="74"/>
      <c r="D33" s="74"/>
      <c r="E33" s="74"/>
      <c r="F33" s="75"/>
      <c r="G33" s="17">
        <v>0</v>
      </c>
    </row>
    <row r="34" spans="2:17" ht="18.75" customHeight="1" x14ac:dyDescent="0.15">
      <c r="B34" s="73" t="s">
        <v>26</v>
      </c>
      <c r="C34" s="74"/>
      <c r="D34" s="74"/>
      <c r="E34" s="74"/>
      <c r="F34" s="75"/>
      <c r="G34" s="17">
        <v>0</v>
      </c>
    </row>
    <row r="35" spans="2:17" ht="18.75" customHeight="1" x14ac:dyDescent="0.15">
      <c r="B35" s="73" t="s">
        <v>19</v>
      </c>
      <c r="C35" s="74"/>
      <c r="D35" s="74"/>
      <c r="E35" s="74"/>
      <c r="F35" s="75"/>
      <c r="G35" s="17">
        <v>0</v>
      </c>
    </row>
    <row r="36" spans="2:17" ht="18.75" customHeight="1" x14ac:dyDescent="0.2">
      <c r="B36" s="73" t="s">
        <v>20</v>
      </c>
      <c r="C36" s="74"/>
      <c r="D36" s="74"/>
      <c r="E36" s="74"/>
      <c r="F36" s="75"/>
      <c r="G36" s="17">
        <v>0</v>
      </c>
      <c r="Q36" s="36"/>
    </row>
    <row r="37" spans="2:17" ht="18.75" customHeight="1" x14ac:dyDescent="0.15">
      <c r="B37" s="73" t="s">
        <v>21</v>
      </c>
      <c r="C37" s="74"/>
      <c r="D37" s="74"/>
      <c r="E37" s="74"/>
      <c r="F37" s="75"/>
      <c r="G37" s="17">
        <v>0</v>
      </c>
      <c r="Q37" s="37"/>
    </row>
    <row r="38" spans="2:17" ht="18.75" customHeight="1" thickBot="1" x14ac:dyDescent="0.2">
      <c r="B38" s="76" t="s">
        <v>22</v>
      </c>
      <c r="C38" s="77"/>
      <c r="D38" s="77"/>
      <c r="E38" s="77"/>
      <c r="F38" s="78"/>
      <c r="G38" s="30">
        <v>0</v>
      </c>
      <c r="Q38" s="37"/>
    </row>
    <row r="40" spans="2:17" ht="18.75" customHeight="1" x14ac:dyDescent="0.2">
      <c r="B40" s="79" t="s">
        <v>23</v>
      </c>
      <c r="C40" s="79"/>
      <c r="D40" s="79"/>
      <c r="E40" s="79"/>
      <c r="F40" s="79"/>
      <c r="G40" s="79"/>
      <c r="M40" s="36"/>
    </row>
    <row r="41" spans="2:17" ht="18.75" customHeight="1" x14ac:dyDescent="0.15">
      <c r="B41" s="69" t="s">
        <v>24</v>
      </c>
      <c r="C41" s="69"/>
      <c r="D41" s="69"/>
      <c r="E41" s="69"/>
      <c r="F41" s="69"/>
      <c r="G41" s="69"/>
      <c r="M41" s="37"/>
    </row>
    <row r="42" spans="2:17" ht="18.75" customHeight="1" x14ac:dyDescent="0.15">
      <c r="B42" s="69" t="s">
        <v>25</v>
      </c>
      <c r="C42" s="69"/>
      <c r="D42" s="69"/>
      <c r="E42" s="69"/>
      <c r="F42" s="69"/>
      <c r="G42" s="69"/>
      <c r="M42" s="37"/>
    </row>
  </sheetData>
  <mergeCells count="28">
    <mergeCell ref="B41:G41"/>
    <mergeCell ref="B42:G42"/>
    <mergeCell ref="B2:F2"/>
    <mergeCell ref="B34:F34"/>
    <mergeCell ref="B35:F35"/>
    <mergeCell ref="B36:F36"/>
    <mergeCell ref="B37:F37"/>
    <mergeCell ref="B38:F38"/>
    <mergeCell ref="B40:G40"/>
    <mergeCell ref="B28:D28"/>
    <mergeCell ref="E28:F28"/>
    <mergeCell ref="B30:F30"/>
    <mergeCell ref="B31:F31"/>
    <mergeCell ref="B32:F32"/>
    <mergeCell ref="B33:F33"/>
    <mergeCell ref="B18:D22"/>
    <mergeCell ref="B24:D24"/>
    <mergeCell ref="E24:F24"/>
    <mergeCell ref="B25:D25"/>
    <mergeCell ref="E25:F25"/>
    <mergeCell ref="B27:D27"/>
    <mergeCell ref="E27:F27"/>
    <mergeCell ref="A1:B1"/>
    <mergeCell ref="B5:D5"/>
    <mergeCell ref="E5:F5"/>
    <mergeCell ref="I5:L5"/>
    <mergeCell ref="B17:D17"/>
    <mergeCell ref="E17:F17"/>
  </mergeCells>
  <phoneticPr fontId="2"/>
  <pageMargins left="1.96" right="0.70866141732283472" top="0.74803149606299213" bottom="0.15748031496062992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大阪ルチア統括表</vt:lpstr>
      <vt:lpstr>大阪ルチア統括表!Print_Area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マリ 則武</dc:creator>
  <cp:lastModifiedBy>マリ 則武</cp:lastModifiedBy>
  <cp:lastPrinted>2025-02-05T06:01:07Z</cp:lastPrinted>
  <dcterms:created xsi:type="dcterms:W3CDTF">2024-03-08T04:24:17Z</dcterms:created>
  <dcterms:modified xsi:type="dcterms:W3CDTF">2025-05-06T23:22:11Z</dcterms:modified>
</cp:coreProperties>
</file>